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00" windowHeight="10330" activeTab="3"/>
  </bookViews>
  <sheets>
    <sheet name="2020-2021学年本科生奖学金名额" sheetId="1" r:id="rId1"/>
    <sheet name="18" sheetId="2" r:id="rId2"/>
    <sheet name="19" sheetId="3" r:id="rId3"/>
    <sheet name="20" sheetId="4" r:id="rId4"/>
  </sheets>
  <definedNames>
    <definedName name="_xlnm._FilterDatabase" localSheetId="0" hidden="1">'2020-2021学年本科生奖学金名额'!$A$2:$I$3</definedName>
  </definedNames>
  <calcPr calcId="144525"/>
</workbook>
</file>

<file path=xl/sharedStrings.xml><?xml version="1.0" encoding="utf-8"?>
<sst xmlns="http://schemas.openxmlformats.org/spreadsheetml/2006/main" count="111" uniqueCount="58">
  <si>
    <t>院系</t>
  </si>
  <si>
    <t>宝钢优秀学生奖学金</t>
  </si>
  <si>
    <t>国家奖学金</t>
  </si>
  <si>
    <t>国家励志奖学金</t>
  </si>
  <si>
    <t>中山大学专项奖学金奖励金额
（单位：元）</t>
  </si>
  <si>
    <t>中山大学励志奖学金</t>
  </si>
  <si>
    <t>中山大学优秀学生奖学金</t>
  </si>
  <si>
    <t>一等</t>
  </si>
  <si>
    <t>二等</t>
  </si>
  <si>
    <t>三等</t>
  </si>
  <si>
    <t>国际翻译学院</t>
  </si>
  <si>
    <t>名额不限，评奖规则见《中山大学本科生奖学金管理办法》</t>
  </si>
  <si>
    <t>各年级名额分配</t>
  </si>
  <si>
    <t>年级</t>
  </si>
  <si>
    <t>参评第一批奖学金总人数</t>
  </si>
  <si>
    <t>各级人数比例</t>
  </si>
  <si>
    <t>一等奖名额（第一批）</t>
  </si>
  <si>
    <t>二等奖名额（第一批）</t>
  </si>
  <si>
    <t>三等奖名额（第一批）</t>
  </si>
  <si>
    <t>各级一二三等奖总名额（第一批）</t>
  </si>
  <si>
    <t>20级</t>
  </si>
  <si>
    <t>19级</t>
  </si>
  <si>
    <t>18级</t>
  </si>
  <si>
    <t>总人数</t>
  </si>
  <si>
    <t>奖学金流动名额，由综绩高者获得</t>
  </si>
  <si>
    <t>18各班级名额分配</t>
  </si>
  <si>
    <t>班级</t>
  </si>
  <si>
    <r>
      <rPr>
        <sz val="11"/>
        <color rgb="FF000000"/>
        <rFont val="宋体"/>
        <charset val="134"/>
      </rPr>
      <t>参评第一批奖学金</t>
    </r>
    <r>
      <rPr>
        <sz val="11"/>
        <rFont val="宋体"/>
        <charset val="134"/>
      </rPr>
      <t>人数</t>
    </r>
  </si>
  <si>
    <r>
      <rPr>
        <sz val="11"/>
        <color rgb="FF000000"/>
        <rFont val="宋体"/>
        <charset val="134"/>
      </rPr>
      <t>参评第一批奖学金</t>
    </r>
    <r>
      <rPr>
        <sz val="11"/>
        <rFont val="宋体"/>
        <charset val="134"/>
      </rPr>
      <t>各系人数</t>
    </r>
  </si>
  <si>
    <t>系人数/年级人数</t>
  </si>
  <si>
    <t>一奖应有名额</t>
  </si>
  <si>
    <t>二奖应有名额</t>
  </si>
  <si>
    <t>三奖应有名额</t>
  </si>
  <si>
    <t>一等奖固定
名额</t>
  </si>
  <si>
    <t>二等奖固定
名额</t>
  </si>
  <si>
    <t>三等奖固定名额</t>
  </si>
  <si>
    <t>固定获奖名额</t>
  </si>
  <si>
    <t>一二三获奖总人数最小值（人数×30%）</t>
  </si>
  <si>
    <t>国奖名额</t>
  </si>
  <si>
    <t>国励名额</t>
  </si>
  <si>
    <t>多出的一等奖名额</t>
  </si>
  <si>
    <t>多出的二等奖名额</t>
  </si>
  <si>
    <t>多出的三等奖名额</t>
  </si>
  <si>
    <t>多出的国奖名额</t>
  </si>
  <si>
    <t>备注</t>
  </si>
  <si>
    <t>英语A</t>
  </si>
  <si>
    <t>英语B</t>
  </si>
  <si>
    <t>丝路班</t>
  </si>
  <si>
    <t>朝鲜语</t>
  </si>
  <si>
    <t>阿语</t>
  </si>
  <si>
    <t>西语</t>
  </si>
  <si>
    <t>俄语</t>
  </si>
  <si>
    <t>总计</t>
  </si>
  <si>
    <t>19各班级名额分配</t>
  </si>
  <si>
    <t>英语C</t>
  </si>
  <si>
    <t>20各班级名额分配</t>
  </si>
  <si>
    <t>丝路A</t>
  </si>
  <si>
    <t>丝路B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</si>
</sst>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3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b/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2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7" fillId="6" borderId="13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28" fillId="26" borderId="14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0" borderId="1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9" fillId="0" borderId="0" applyNumberFormat="0" applyFill="0" applyBorder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176" fontId="4" fillId="2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zoomScale="115" zoomScaleNormal="115" workbookViewId="0">
      <selection activeCell="C14" sqref="C14"/>
    </sheetView>
  </sheetViews>
  <sheetFormatPr defaultColWidth="9" defaultRowHeight="20" customHeight="1"/>
  <cols>
    <col min="1" max="1" width="25.3727272727273" style="17" customWidth="1"/>
    <col min="2" max="2" width="16.6636363636364" style="17" customWidth="1"/>
    <col min="3" max="4" width="19.1545454545455" style="17" customWidth="1"/>
    <col min="5" max="5" width="19.1545454545455" style="18" customWidth="1"/>
    <col min="6" max="6" width="25.9636363636364" style="17" customWidth="1"/>
    <col min="7" max="9" width="14.5818181818182" style="17" customWidth="1"/>
    <col min="10" max="16384" width="9" style="17"/>
  </cols>
  <sheetData>
    <row r="1" ht="47" customHeight="1" spans="1:9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20" t="s">
        <v>5</v>
      </c>
      <c r="G1" s="21" t="s">
        <v>6</v>
      </c>
      <c r="H1" s="22"/>
      <c r="I1" s="20"/>
    </row>
    <row r="2" ht="49" customHeight="1" spans="1:9">
      <c r="A2" s="19"/>
      <c r="B2" s="19"/>
      <c r="C2" s="19"/>
      <c r="D2" s="19"/>
      <c r="E2" s="19"/>
      <c r="F2" s="20"/>
      <c r="G2" s="19" t="s">
        <v>7</v>
      </c>
      <c r="H2" s="19" t="s">
        <v>8</v>
      </c>
      <c r="I2" s="19" t="s">
        <v>9</v>
      </c>
    </row>
    <row r="3" ht="55" customHeight="1" spans="1:9">
      <c r="A3" s="23" t="s">
        <v>10</v>
      </c>
      <c r="B3" s="24">
        <v>1</v>
      </c>
      <c r="C3" s="23">
        <v>8</v>
      </c>
      <c r="D3" s="23">
        <v>20</v>
      </c>
      <c r="E3" s="25">
        <v>32000</v>
      </c>
      <c r="F3" s="23" t="s">
        <v>11</v>
      </c>
      <c r="G3" s="23">
        <v>27</v>
      </c>
      <c r="H3" s="23">
        <v>53</v>
      </c>
      <c r="I3" s="23">
        <v>80</v>
      </c>
    </row>
    <row r="6" customHeight="1" spans="1:9">
      <c r="A6" s="26" t="s">
        <v>12</v>
      </c>
      <c r="B6" s="26"/>
      <c r="C6" s="26"/>
      <c r="D6" s="26"/>
      <c r="E6" s="26"/>
      <c r="F6" s="26"/>
      <c r="G6" s="26"/>
      <c r="H6" s="26"/>
      <c r="I6" s="26"/>
    </row>
    <row r="7" ht="39" spans="1:9">
      <c r="A7" s="27" t="s">
        <v>13</v>
      </c>
      <c r="B7" s="27" t="s">
        <v>14</v>
      </c>
      <c r="C7" s="27" t="s">
        <v>15</v>
      </c>
      <c r="D7" s="27" t="s">
        <v>16</v>
      </c>
      <c r="E7" s="27" t="s">
        <v>17</v>
      </c>
      <c r="F7" s="27" t="s">
        <v>18</v>
      </c>
      <c r="G7" s="27" t="s">
        <v>19</v>
      </c>
      <c r="H7" s="28" t="s">
        <v>2</v>
      </c>
      <c r="I7" s="25" t="s">
        <v>3</v>
      </c>
    </row>
    <row r="8" customHeight="1" spans="1:9">
      <c r="A8" s="29" t="s">
        <v>20</v>
      </c>
      <c r="B8" s="27">
        <v>147</v>
      </c>
      <c r="C8" s="27">
        <f>B8/B11</f>
        <v>0.278409090909091</v>
      </c>
      <c r="D8" s="30">
        <f>D11*C8</f>
        <v>7.51704545454545</v>
      </c>
      <c r="E8" s="30">
        <f>E11*C8</f>
        <v>14.7556818181818</v>
      </c>
      <c r="F8" s="30">
        <f>F11*C8</f>
        <v>22.2727272727273</v>
      </c>
      <c r="G8" s="30">
        <f t="shared" ref="G8:G10" si="0">D8+E8+F8</f>
        <v>44.5454545454545</v>
      </c>
      <c r="H8" s="31">
        <f>H11*C8</f>
        <v>2.22727272727273</v>
      </c>
      <c r="I8" s="31">
        <f>I11*C8</f>
        <v>5.56818181818182</v>
      </c>
    </row>
    <row r="9" customHeight="1" spans="1:9">
      <c r="A9" s="29" t="s">
        <v>21</v>
      </c>
      <c r="B9" s="27">
        <v>201</v>
      </c>
      <c r="C9" s="27">
        <f>B9/B11</f>
        <v>0.380681818181818</v>
      </c>
      <c r="D9" s="30">
        <f>D11*C9</f>
        <v>10.2784090909091</v>
      </c>
      <c r="E9" s="30">
        <f>E11*C9</f>
        <v>20.1761363636364</v>
      </c>
      <c r="F9" s="30">
        <v>31</v>
      </c>
      <c r="G9" s="30">
        <f t="shared" si="0"/>
        <v>61.4545454545455</v>
      </c>
      <c r="H9" s="31">
        <f>H11*C9</f>
        <v>3.04545454545455</v>
      </c>
      <c r="I9" s="31">
        <v>7</v>
      </c>
    </row>
    <row r="10" customHeight="1" spans="1:9">
      <c r="A10" s="29" t="s">
        <v>22</v>
      </c>
      <c r="B10" s="27">
        <v>180</v>
      </c>
      <c r="C10" s="27">
        <f>B10/B11</f>
        <v>0.340909090909091</v>
      </c>
      <c r="D10" s="30">
        <f>D11*C10</f>
        <v>9.20454545454545</v>
      </c>
      <c r="E10" s="30">
        <f>E11*C10</f>
        <v>18.0681818181818</v>
      </c>
      <c r="F10" s="30">
        <f>F11*C10</f>
        <v>27.2727272727273</v>
      </c>
      <c r="G10" s="30">
        <f t="shared" si="0"/>
        <v>54.5454545454545</v>
      </c>
      <c r="H10" s="31">
        <f>C10*H11</f>
        <v>2.72727272727273</v>
      </c>
      <c r="I10" s="31">
        <f>I11*C10</f>
        <v>6.81818181818182</v>
      </c>
    </row>
    <row r="11" customHeight="1" spans="1:9">
      <c r="A11" s="27" t="s">
        <v>23</v>
      </c>
      <c r="B11" s="27">
        <f>SUM(B8:B10)</f>
        <v>528</v>
      </c>
      <c r="C11" s="27">
        <v>1</v>
      </c>
      <c r="D11" s="27">
        <v>27</v>
      </c>
      <c r="E11" s="27">
        <v>53</v>
      </c>
      <c r="F11" s="27">
        <v>80</v>
      </c>
      <c r="G11" s="30">
        <v>160</v>
      </c>
      <c r="H11" s="2">
        <v>8</v>
      </c>
      <c r="I11" s="2">
        <v>20</v>
      </c>
    </row>
    <row r="12" customHeight="1" spans="1:5">
      <c r="A12" s="32" t="s">
        <v>24</v>
      </c>
      <c r="E12" s="17"/>
    </row>
  </sheetData>
  <mergeCells count="9">
    <mergeCell ref="G1:I1"/>
    <mergeCell ref="A6:I6"/>
    <mergeCell ref="A12:I12"/>
    <mergeCell ref="A1:A2"/>
    <mergeCell ref="B1:B2"/>
    <mergeCell ref="C1:C2"/>
    <mergeCell ref="D1:D2"/>
    <mergeCell ref="E1:E2"/>
    <mergeCell ref="F1:F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selection activeCell="G21" sqref="G21"/>
    </sheetView>
  </sheetViews>
  <sheetFormatPr defaultColWidth="9" defaultRowHeight="14"/>
  <sheetData>
    <row r="1" ht="21" spans="1:19">
      <c r="A1" s="1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"/>
      <c r="N1" s="9"/>
      <c r="O1" s="9"/>
      <c r="P1" s="9"/>
      <c r="Q1" s="9"/>
      <c r="R1" s="9"/>
      <c r="S1" s="9"/>
    </row>
    <row r="2" ht="70" spans="1:19">
      <c r="A2" s="3" t="s">
        <v>26</v>
      </c>
      <c r="B2" s="4" t="s">
        <v>27</v>
      </c>
      <c r="C2" s="5" t="s">
        <v>28</v>
      </c>
      <c r="D2" s="6" t="s">
        <v>29</v>
      </c>
      <c r="E2" s="6" t="s">
        <v>30</v>
      </c>
      <c r="F2" s="6" t="s">
        <v>31</v>
      </c>
      <c r="G2" s="6" t="s">
        <v>32</v>
      </c>
      <c r="H2" s="6" t="s">
        <v>33</v>
      </c>
      <c r="I2" s="6" t="s">
        <v>34</v>
      </c>
      <c r="J2" s="6" t="s">
        <v>35</v>
      </c>
      <c r="K2" s="6" t="s">
        <v>36</v>
      </c>
      <c r="L2" s="6" t="s">
        <v>37</v>
      </c>
      <c r="M2" s="10" t="s">
        <v>38</v>
      </c>
      <c r="N2" s="10" t="s">
        <v>39</v>
      </c>
      <c r="O2" s="11" t="s">
        <v>40</v>
      </c>
      <c r="P2" s="11" t="s">
        <v>41</v>
      </c>
      <c r="Q2" s="11" t="s">
        <v>42</v>
      </c>
      <c r="R2" s="10" t="s">
        <v>43</v>
      </c>
      <c r="S2" s="15" t="s">
        <v>44</v>
      </c>
    </row>
    <row r="3" spans="1:19">
      <c r="A3" s="2" t="s">
        <v>45</v>
      </c>
      <c r="B3" s="2">
        <v>28</v>
      </c>
      <c r="C3" s="2">
        <f>SUM(B3:B5)</f>
        <v>81</v>
      </c>
      <c r="D3" s="2">
        <f>C3/C10</f>
        <v>0.45</v>
      </c>
      <c r="E3" s="2">
        <f>D3*E10</f>
        <v>4.05</v>
      </c>
      <c r="F3" s="2">
        <f>D3*F10</f>
        <v>8.1</v>
      </c>
      <c r="G3" s="2">
        <f>D3*G10</f>
        <v>12.15</v>
      </c>
      <c r="H3" s="2">
        <v>1</v>
      </c>
      <c r="I3" s="2">
        <v>3</v>
      </c>
      <c r="J3" s="2">
        <v>4</v>
      </c>
      <c r="K3" s="2">
        <f>SUM(H3:J3)</f>
        <v>8</v>
      </c>
      <c r="L3" s="2">
        <f t="shared" ref="L3:L9" si="0">B3*0.3</f>
        <v>8.4</v>
      </c>
      <c r="M3" s="2">
        <v>1</v>
      </c>
      <c r="N3" s="12">
        <v>3</v>
      </c>
      <c r="O3" s="12">
        <v>1</v>
      </c>
      <c r="P3" s="12">
        <v>0</v>
      </c>
      <c r="Q3" s="2">
        <v>0</v>
      </c>
      <c r="R3" s="12">
        <v>1</v>
      </c>
      <c r="S3" s="16"/>
    </row>
    <row r="4" spans="1:19">
      <c r="A4" s="2" t="s">
        <v>46</v>
      </c>
      <c r="B4" s="2">
        <v>30</v>
      </c>
      <c r="C4" s="2"/>
      <c r="D4" s="2"/>
      <c r="E4" s="2"/>
      <c r="F4" s="2"/>
      <c r="G4" s="2"/>
      <c r="H4" s="2">
        <v>1</v>
      </c>
      <c r="I4" s="2">
        <v>3</v>
      </c>
      <c r="J4" s="2">
        <v>5</v>
      </c>
      <c r="K4" s="2">
        <f t="shared" ref="K4:K9" si="1">SUM(H4:J4)</f>
        <v>9</v>
      </c>
      <c r="L4" s="2">
        <f t="shared" si="0"/>
        <v>9</v>
      </c>
      <c r="M4" s="2"/>
      <c r="N4" s="13"/>
      <c r="O4" s="13"/>
      <c r="P4" s="13"/>
      <c r="Q4" s="2"/>
      <c r="R4" s="13"/>
      <c r="S4" s="16"/>
    </row>
    <row r="5" spans="1:19">
      <c r="A5" s="2" t="s">
        <v>47</v>
      </c>
      <c r="B5" s="2">
        <v>23</v>
      </c>
      <c r="C5" s="2"/>
      <c r="D5" s="2"/>
      <c r="E5" s="2"/>
      <c r="F5" s="2"/>
      <c r="G5" s="2"/>
      <c r="H5" s="2">
        <v>1</v>
      </c>
      <c r="I5" s="2">
        <v>2</v>
      </c>
      <c r="J5" s="2">
        <v>3</v>
      </c>
      <c r="K5" s="2">
        <f t="shared" si="1"/>
        <v>6</v>
      </c>
      <c r="L5" s="2">
        <f t="shared" si="0"/>
        <v>6.9</v>
      </c>
      <c r="M5" s="2"/>
      <c r="N5" s="14"/>
      <c r="O5" s="14"/>
      <c r="P5" s="14"/>
      <c r="Q5" s="2"/>
      <c r="R5" s="13"/>
      <c r="S5" s="16"/>
    </row>
    <row r="6" spans="1:19">
      <c r="A6" s="2" t="s">
        <v>48</v>
      </c>
      <c r="B6" s="2">
        <v>23</v>
      </c>
      <c r="C6" s="2">
        <f>SUM(B6:B9)</f>
        <v>99</v>
      </c>
      <c r="D6" s="2">
        <f>C6/C10</f>
        <v>0.55</v>
      </c>
      <c r="E6" s="2">
        <f>D6*E10</f>
        <v>4.95</v>
      </c>
      <c r="F6" s="2">
        <f>D6*F10</f>
        <v>9.9</v>
      </c>
      <c r="G6" s="2">
        <f>D6*G10</f>
        <v>14.85</v>
      </c>
      <c r="H6" s="2">
        <v>1</v>
      </c>
      <c r="I6" s="2">
        <v>2</v>
      </c>
      <c r="J6" s="2">
        <v>3</v>
      </c>
      <c r="K6" s="2">
        <f t="shared" si="1"/>
        <v>6</v>
      </c>
      <c r="L6" s="2">
        <f t="shared" si="0"/>
        <v>6.9</v>
      </c>
      <c r="M6" s="2">
        <v>1</v>
      </c>
      <c r="N6" s="12">
        <v>4</v>
      </c>
      <c r="O6" s="12">
        <v>1</v>
      </c>
      <c r="P6" s="12">
        <v>1</v>
      </c>
      <c r="Q6" s="2">
        <v>1</v>
      </c>
      <c r="R6" s="13"/>
      <c r="S6" s="16"/>
    </row>
    <row r="7" spans="1:19">
      <c r="A7" s="2" t="s">
        <v>49</v>
      </c>
      <c r="B7" s="2">
        <v>25</v>
      </c>
      <c r="C7" s="2"/>
      <c r="D7" s="2"/>
      <c r="E7" s="2"/>
      <c r="F7" s="2"/>
      <c r="G7" s="2"/>
      <c r="H7" s="2">
        <v>1</v>
      </c>
      <c r="I7" s="2">
        <v>2</v>
      </c>
      <c r="J7" s="2">
        <v>4</v>
      </c>
      <c r="K7" s="2">
        <f t="shared" si="1"/>
        <v>7</v>
      </c>
      <c r="L7" s="2">
        <f t="shared" si="0"/>
        <v>7.5</v>
      </c>
      <c r="M7" s="2"/>
      <c r="N7" s="13"/>
      <c r="O7" s="13"/>
      <c r="P7" s="13"/>
      <c r="Q7" s="2"/>
      <c r="R7" s="13"/>
      <c r="S7" s="16"/>
    </row>
    <row r="8" spans="1:19">
      <c r="A8" s="2" t="s">
        <v>50</v>
      </c>
      <c r="B8" s="2">
        <v>29</v>
      </c>
      <c r="C8" s="2"/>
      <c r="D8" s="2"/>
      <c r="E8" s="2"/>
      <c r="F8" s="2"/>
      <c r="G8" s="2"/>
      <c r="H8" s="2">
        <v>1</v>
      </c>
      <c r="I8" s="2">
        <v>3</v>
      </c>
      <c r="J8" s="2">
        <v>4</v>
      </c>
      <c r="K8" s="2">
        <f t="shared" si="1"/>
        <v>8</v>
      </c>
      <c r="L8" s="2">
        <f t="shared" si="0"/>
        <v>8.7</v>
      </c>
      <c r="M8" s="2"/>
      <c r="N8" s="13"/>
      <c r="O8" s="13"/>
      <c r="P8" s="13"/>
      <c r="Q8" s="2"/>
      <c r="R8" s="13"/>
      <c r="S8" s="16"/>
    </row>
    <row r="9" spans="1:19">
      <c r="A9" s="2" t="s">
        <v>51</v>
      </c>
      <c r="B9" s="2">
        <v>22</v>
      </c>
      <c r="C9" s="2"/>
      <c r="D9" s="2"/>
      <c r="E9" s="2"/>
      <c r="F9" s="2"/>
      <c r="G9" s="2"/>
      <c r="H9" s="2">
        <v>1</v>
      </c>
      <c r="I9" s="2">
        <v>2</v>
      </c>
      <c r="J9" s="2">
        <v>3</v>
      </c>
      <c r="K9" s="2">
        <f t="shared" si="1"/>
        <v>6</v>
      </c>
      <c r="L9" s="2">
        <f t="shared" si="0"/>
        <v>6.6</v>
      </c>
      <c r="M9" s="2"/>
      <c r="N9" s="14"/>
      <c r="O9" s="14"/>
      <c r="P9" s="14"/>
      <c r="Q9" s="2"/>
      <c r="R9" s="14"/>
      <c r="S9" s="16"/>
    </row>
    <row r="10" spans="1:19">
      <c r="A10" s="2" t="s">
        <v>52</v>
      </c>
      <c r="B10" s="2">
        <f>SUM(B3:B9)</f>
        <v>180</v>
      </c>
      <c r="C10" s="2">
        <f>SUM(C3:C9)</f>
        <v>180</v>
      </c>
      <c r="D10" s="2">
        <f t="shared" ref="D10:L10" si="2">SUM(D3:D9)</f>
        <v>1</v>
      </c>
      <c r="E10" s="2">
        <v>9</v>
      </c>
      <c r="F10" s="2">
        <v>18</v>
      </c>
      <c r="G10" s="2">
        <v>27</v>
      </c>
      <c r="H10" s="2">
        <f t="shared" si="2"/>
        <v>7</v>
      </c>
      <c r="I10" s="2">
        <f t="shared" si="2"/>
        <v>17</v>
      </c>
      <c r="J10" s="2">
        <f t="shared" si="2"/>
        <v>26</v>
      </c>
      <c r="K10" s="2">
        <f t="shared" si="2"/>
        <v>50</v>
      </c>
      <c r="L10" s="2">
        <f t="shared" si="2"/>
        <v>54</v>
      </c>
      <c r="M10" s="2">
        <v>2</v>
      </c>
      <c r="N10" s="2">
        <v>7</v>
      </c>
      <c r="O10" s="2">
        <v>2</v>
      </c>
      <c r="P10" s="2">
        <v>1</v>
      </c>
      <c r="Q10" s="2">
        <v>1</v>
      </c>
      <c r="R10" s="2">
        <v>1</v>
      </c>
      <c r="S10" s="16"/>
    </row>
    <row r="17" spans="2:3">
      <c r="B17" s="7"/>
      <c r="C17" s="8"/>
    </row>
    <row r="18" spans="2:3">
      <c r="B18" s="7"/>
      <c r="C18" s="8"/>
    </row>
    <row r="19" spans="2:3">
      <c r="B19" s="7"/>
      <c r="C19" s="8"/>
    </row>
    <row r="20" spans="2:3">
      <c r="B20" s="7"/>
      <c r="C20" s="8"/>
    </row>
    <row r="21" spans="2:3">
      <c r="B21" s="7"/>
      <c r="C21" s="8"/>
    </row>
    <row r="22" spans="2:3">
      <c r="B22" s="7"/>
      <c r="C22" s="8"/>
    </row>
    <row r="23" spans="2:3">
      <c r="B23" s="7"/>
      <c r="C23" s="8"/>
    </row>
  </sheetData>
  <mergeCells count="22">
    <mergeCell ref="A1:L1"/>
    <mergeCell ref="C3:C5"/>
    <mergeCell ref="C6:C9"/>
    <mergeCell ref="D3:D5"/>
    <mergeCell ref="D6:D9"/>
    <mergeCell ref="E3:E5"/>
    <mergeCell ref="E6:E9"/>
    <mergeCell ref="F3:F5"/>
    <mergeCell ref="F6:F9"/>
    <mergeCell ref="G3:G5"/>
    <mergeCell ref="G6:G9"/>
    <mergeCell ref="M3:M5"/>
    <mergeCell ref="M6:M9"/>
    <mergeCell ref="N3:N5"/>
    <mergeCell ref="N6:N9"/>
    <mergeCell ref="O3:O5"/>
    <mergeCell ref="O6:O9"/>
    <mergeCell ref="P3:P5"/>
    <mergeCell ref="P6:P9"/>
    <mergeCell ref="Q3:Q5"/>
    <mergeCell ref="Q6:Q9"/>
    <mergeCell ref="R3:R9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4"/>
  <sheetViews>
    <sheetView workbookViewId="0">
      <selection activeCell="H25" sqref="H25"/>
    </sheetView>
  </sheetViews>
  <sheetFormatPr defaultColWidth="9" defaultRowHeight="14"/>
  <sheetData>
    <row r="1" ht="21" spans="1:19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"/>
      <c r="N1" s="9"/>
      <c r="O1" s="9"/>
      <c r="P1" s="9"/>
      <c r="Q1" s="9"/>
      <c r="R1" s="9"/>
      <c r="S1" s="9"/>
    </row>
    <row r="2" ht="70" spans="1:19">
      <c r="A2" s="3" t="s">
        <v>26</v>
      </c>
      <c r="B2" s="4" t="s">
        <v>27</v>
      </c>
      <c r="C2" s="5" t="s">
        <v>28</v>
      </c>
      <c r="D2" s="6" t="s">
        <v>29</v>
      </c>
      <c r="E2" s="6" t="s">
        <v>30</v>
      </c>
      <c r="F2" s="6" t="s">
        <v>31</v>
      </c>
      <c r="G2" s="6" t="s">
        <v>32</v>
      </c>
      <c r="H2" s="6" t="s">
        <v>33</v>
      </c>
      <c r="I2" s="6" t="s">
        <v>34</v>
      </c>
      <c r="J2" s="6" t="s">
        <v>35</v>
      </c>
      <c r="K2" s="6" t="s">
        <v>36</v>
      </c>
      <c r="L2" s="6" t="s">
        <v>37</v>
      </c>
      <c r="M2" s="10" t="s">
        <v>38</v>
      </c>
      <c r="N2" s="10" t="s">
        <v>39</v>
      </c>
      <c r="O2" s="11" t="s">
        <v>40</v>
      </c>
      <c r="P2" s="11" t="s">
        <v>41</v>
      </c>
      <c r="Q2" s="11" t="s">
        <v>42</v>
      </c>
      <c r="R2" s="10" t="s">
        <v>43</v>
      </c>
      <c r="S2" s="15" t="s">
        <v>44</v>
      </c>
    </row>
    <row r="3" spans="1:19">
      <c r="A3" s="2" t="s">
        <v>45</v>
      </c>
      <c r="B3" s="2">
        <v>26</v>
      </c>
      <c r="C3" s="2">
        <f>SUM(B3:B6)</f>
        <v>103</v>
      </c>
      <c r="D3" s="2">
        <f>C3/C11</f>
        <v>0.512437810945274</v>
      </c>
      <c r="E3" s="2">
        <f>D3*E11</f>
        <v>5.12437810945274</v>
      </c>
      <c r="F3" s="2">
        <f>D3*F11</f>
        <v>10.2487562189055</v>
      </c>
      <c r="G3" s="2">
        <f>D3*G11</f>
        <v>15.8855721393035</v>
      </c>
      <c r="H3" s="2">
        <v>1</v>
      </c>
      <c r="I3" s="2">
        <v>2</v>
      </c>
      <c r="J3" s="2">
        <v>4</v>
      </c>
      <c r="K3" s="2">
        <f>SUM(H3:J3)</f>
        <v>7</v>
      </c>
      <c r="L3" s="2">
        <f t="shared" ref="L3:L10" si="0">B3*0.3</f>
        <v>7.8</v>
      </c>
      <c r="M3" s="2">
        <v>1</v>
      </c>
      <c r="N3" s="12">
        <v>4</v>
      </c>
      <c r="O3" s="2">
        <v>1</v>
      </c>
      <c r="P3" s="2">
        <v>1</v>
      </c>
      <c r="Q3" s="2">
        <v>1</v>
      </c>
      <c r="R3" s="12">
        <v>1</v>
      </c>
      <c r="S3" s="16"/>
    </row>
    <row r="4" spans="1:19">
      <c r="A4" s="2" t="s">
        <v>46</v>
      </c>
      <c r="B4" s="2">
        <v>30</v>
      </c>
      <c r="C4" s="2"/>
      <c r="D4" s="2"/>
      <c r="E4" s="2"/>
      <c r="F4" s="2"/>
      <c r="G4" s="2"/>
      <c r="H4" s="2">
        <v>1</v>
      </c>
      <c r="I4" s="2">
        <v>3</v>
      </c>
      <c r="J4" s="2">
        <v>4</v>
      </c>
      <c r="K4" s="2">
        <f t="shared" ref="K4:K11" si="1">SUM(H4:J4)</f>
        <v>8</v>
      </c>
      <c r="L4" s="2">
        <f t="shared" si="0"/>
        <v>9</v>
      </c>
      <c r="M4" s="2"/>
      <c r="N4" s="13"/>
      <c r="O4" s="2"/>
      <c r="P4" s="2"/>
      <c r="Q4" s="2"/>
      <c r="R4" s="13"/>
      <c r="S4" s="16"/>
    </row>
    <row r="5" spans="1:19">
      <c r="A5" s="2" t="s">
        <v>54</v>
      </c>
      <c r="B5" s="2">
        <v>27</v>
      </c>
      <c r="C5" s="2"/>
      <c r="D5" s="2"/>
      <c r="E5" s="2"/>
      <c r="F5" s="2"/>
      <c r="G5" s="2"/>
      <c r="H5" s="2">
        <v>1</v>
      </c>
      <c r="I5" s="2">
        <v>2</v>
      </c>
      <c r="J5" s="2">
        <v>4</v>
      </c>
      <c r="K5" s="2">
        <f t="shared" si="1"/>
        <v>7</v>
      </c>
      <c r="L5" s="2">
        <f t="shared" si="0"/>
        <v>8.1</v>
      </c>
      <c r="M5" s="2"/>
      <c r="N5" s="13"/>
      <c r="O5" s="2"/>
      <c r="P5" s="2"/>
      <c r="Q5" s="2"/>
      <c r="R5" s="13"/>
      <c r="S5" s="16"/>
    </row>
    <row r="6" spans="1:19">
      <c r="A6" s="2" t="s">
        <v>47</v>
      </c>
      <c r="B6" s="2">
        <v>20</v>
      </c>
      <c r="C6" s="2"/>
      <c r="D6" s="2"/>
      <c r="E6" s="2"/>
      <c r="F6" s="2"/>
      <c r="G6" s="2"/>
      <c r="H6" s="2">
        <v>1</v>
      </c>
      <c r="I6" s="2">
        <v>2</v>
      </c>
      <c r="J6" s="2">
        <v>3</v>
      </c>
      <c r="K6" s="2">
        <f t="shared" si="1"/>
        <v>6</v>
      </c>
      <c r="L6" s="2">
        <f t="shared" si="0"/>
        <v>6</v>
      </c>
      <c r="M6" s="2"/>
      <c r="N6" s="14"/>
      <c r="O6" s="2"/>
      <c r="P6" s="2"/>
      <c r="Q6" s="2"/>
      <c r="R6" s="13"/>
      <c r="S6" s="16"/>
    </row>
    <row r="7" spans="1:19">
      <c r="A7" s="2" t="s">
        <v>48</v>
      </c>
      <c r="B7" s="2">
        <v>23</v>
      </c>
      <c r="C7" s="2">
        <f>SUM(B7:B10)</f>
        <v>98</v>
      </c>
      <c r="D7" s="2">
        <f>C7/C11</f>
        <v>0.487562189054726</v>
      </c>
      <c r="E7" s="2">
        <f>D7*E11</f>
        <v>4.87562189054726</v>
      </c>
      <c r="F7" s="2">
        <f>D7*F11</f>
        <v>9.75124378109453</v>
      </c>
      <c r="G7" s="2">
        <f>D7*G11</f>
        <v>15.1144278606965</v>
      </c>
      <c r="H7" s="2">
        <v>1</v>
      </c>
      <c r="I7" s="2">
        <v>2</v>
      </c>
      <c r="J7" s="2">
        <v>3</v>
      </c>
      <c r="K7" s="2">
        <f t="shared" si="1"/>
        <v>6</v>
      </c>
      <c r="L7" s="2">
        <f t="shared" si="0"/>
        <v>6.9</v>
      </c>
      <c r="M7" s="2">
        <v>1</v>
      </c>
      <c r="N7" s="12">
        <v>3</v>
      </c>
      <c r="O7" s="2">
        <v>1</v>
      </c>
      <c r="P7" s="2">
        <v>1</v>
      </c>
      <c r="Q7" s="2">
        <v>1</v>
      </c>
      <c r="R7" s="13"/>
      <c r="S7" s="16"/>
    </row>
    <row r="8" spans="1:19">
      <c r="A8" s="2" t="s">
        <v>49</v>
      </c>
      <c r="B8" s="2">
        <v>20</v>
      </c>
      <c r="C8" s="2"/>
      <c r="D8" s="2"/>
      <c r="E8" s="2"/>
      <c r="F8" s="2"/>
      <c r="G8" s="2"/>
      <c r="H8" s="2">
        <v>1</v>
      </c>
      <c r="I8" s="2">
        <v>2</v>
      </c>
      <c r="J8" s="2">
        <v>3</v>
      </c>
      <c r="K8" s="2">
        <f t="shared" si="1"/>
        <v>6</v>
      </c>
      <c r="L8" s="2">
        <f t="shared" si="0"/>
        <v>6</v>
      </c>
      <c r="M8" s="2"/>
      <c r="N8" s="13"/>
      <c r="O8" s="2"/>
      <c r="P8" s="2"/>
      <c r="Q8" s="2"/>
      <c r="R8" s="13"/>
      <c r="S8" s="16"/>
    </row>
    <row r="9" spans="1:19">
      <c r="A9" s="2" t="s">
        <v>50</v>
      </c>
      <c r="B9" s="2">
        <v>30</v>
      </c>
      <c r="C9" s="2"/>
      <c r="D9" s="2"/>
      <c r="E9" s="2"/>
      <c r="F9" s="2"/>
      <c r="G9" s="2"/>
      <c r="H9" s="2">
        <v>1</v>
      </c>
      <c r="I9" s="2">
        <v>3</v>
      </c>
      <c r="J9" s="2">
        <v>4</v>
      </c>
      <c r="K9" s="2">
        <f t="shared" si="1"/>
        <v>8</v>
      </c>
      <c r="L9" s="2">
        <f t="shared" si="0"/>
        <v>9</v>
      </c>
      <c r="M9" s="2"/>
      <c r="N9" s="13"/>
      <c r="O9" s="2"/>
      <c r="P9" s="2"/>
      <c r="Q9" s="2"/>
      <c r="R9" s="13"/>
      <c r="S9" s="16"/>
    </row>
    <row r="10" spans="1:19">
      <c r="A10" s="2" t="s">
        <v>51</v>
      </c>
      <c r="B10" s="2">
        <v>25</v>
      </c>
      <c r="C10" s="2"/>
      <c r="D10" s="2"/>
      <c r="E10" s="2"/>
      <c r="F10" s="2"/>
      <c r="G10" s="2"/>
      <c r="H10" s="2">
        <v>1</v>
      </c>
      <c r="I10" s="2">
        <v>2</v>
      </c>
      <c r="J10" s="2">
        <v>4</v>
      </c>
      <c r="K10" s="2">
        <f t="shared" si="1"/>
        <v>7</v>
      </c>
      <c r="L10" s="2">
        <f t="shared" si="0"/>
        <v>7.5</v>
      </c>
      <c r="M10" s="2"/>
      <c r="N10" s="14"/>
      <c r="O10" s="2"/>
      <c r="P10" s="2"/>
      <c r="Q10" s="2"/>
      <c r="R10" s="14"/>
      <c r="S10" s="16"/>
    </row>
    <row r="11" spans="1:19">
      <c r="A11" s="2" t="s">
        <v>52</v>
      </c>
      <c r="B11" s="2">
        <f>SUM(B3:B10)</f>
        <v>201</v>
      </c>
      <c r="C11" s="2">
        <f>SUM(C3:C10)</f>
        <v>201</v>
      </c>
      <c r="D11" s="2">
        <f t="shared" ref="D11:L11" si="2">SUM(D3:D10)</f>
        <v>1</v>
      </c>
      <c r="E11" s="2">
        <v>10</v>
      </c>
      <c r="F11" s="2">
        <v>20</v>
      </c>
      <c r="G11" s="2">
        <v>31</v>
      </c>
      <c r="H11" s="2">
        <f t="shared" si="2"/>
        <v>8</v>
      </c>
      <c r="I11" s="2">
        <f t="shared" si="2"/>
        <v>18</v>
      </c>
      <c r="J11" s="2">
        <f t="shared" si="2"/>
        <v>29</v>
      </c>
      <c r="K11" s="2">
        <f t="shared" si="1"/>
        <v>55</v>
      </c>
      <c r="L11" s="2">
        <f t="shared" si="2"/>
        <v>60.3</v>
      </c>
      <c r="M11" s="2">
        <v>2</v>
      </c>
      <c r="N11" s="2">
        <v>7</v>
      </c>
      <c r="O11" s="2">
        <v>2</v>
      </c>
      <c r="P11" s="2">
        <v>2</v>
      </c>
      <c r="Q11" s="2">
        <v>2</v>
      </c>
      <c r="R11" s="2">
        <v>1</v>
      </c>
      <c r="S11" s="16"/>
    </row>
    <row r="14" spans="2:2">
      <c r="B14" s="9"/>
    </row>
    <row r="16" spans="2:4">
      <c r="B16" s="7"/>
      <c r="C16" s="8"/>
      <c r="D16" s="8"/>
    </row>
    <row r="17" spans="2:4">
      <c r="B17" s="7"/>
      <c r="C17" s="8"/>
      <c r="D17" s="8"/>
    </row>
    <row r="18" spans="2:4">
      <c r="B18" s="7"/>
      <c r="C18" s="8"/>
      <c r="D18" s="8"/>
    </row>
    <row r="19" spans="2:4">
      <c r="B19" s="7"/>
      <c r="C19" s="8"/>
      <c r="D19" s="8"/>
    </row>
    <row r="20" spans="2:4">
      <c r="B20" s="7"/>
      <c r="C20" s="8"/>
      <c r="D20" s="8"/>
    </row>
    <row r="21" spans="2:4">
      <c r="B21" s="7"/>
      <c r="C21" s="8"/>
      <c r="D21" s="8"/>
    </row>
    <row r="22" spans="2:4">
      <c r="B22" s="7"/>
      <c r="C22" s="8"/>
      <c r="D22" s="8"/>
    </row>
    <row r="23" spans="2:4">
      <c r="B23" s="7"/>
      <c r="C23" s="8"/>
      <c r="D23" s="8"/>
    </row>
    <row r="24" spans="2:4">
      <c r="B24" s="7"/>
      <c r="C24" s="8"/>
      <c r="D24" s="8"/>
    </row>
  </sheetData>
  <mergeCells count="22">
    <mergeCell ref="A1:L1"/>
    <mergeCell ref="C3:C6"/>
    <mergeCell ref="C7:C10"/>
    <mergeCell ref="D3:D6"/>
    <mergeCell ref="D7:D10"/>
    <mergeCell ref="E3:E6"/>
    <mergeCell ref="E7:E10"/>
    <mergeCell ref="F3:F6"/>
    <mergeCell ref="F7:F10"/>
    <mergeCell ref="G3:G6"/>
    <mergeCell ref="G7:G10"/>
    <mergeCell ref="M3:M6"/>
    <mergeCell ref="M7:M10"/>
    <mergeCell ref="N3:N6"/>
    <mergeCell ref="N7:N10"/>
    <mergeCell ref="O3:O6"/>
    <mergeCell ref="O7:O10"/>
    <mergeCell ref="P3:P6"/>
    <mergeCell ref="P7:P10"/>
    <mergeCell ref="Q3:Q6"/>
    <mergeCell ref="Q7:Q10"/>
    <mergeCell ref="R3:R10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tabSelected="1" workbookViewId="0">
      <selection activeCell="J15" sqref="J15"/>
    </sheetView>
  </sheetViews>
  <sheetFormatPr defaultColWidth="9" defaultRowHeight="14"/>
  <cols>
    <col min="4" max="7" width="12.6272727272727"/>
  </cols>
  <sheetData>
    <row r="1" ht="21" spans="1:19">
      <c r="A1" s="1" t="s">
        <v>55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9"/>
      <c r="N1" s="9"/>
      <c r="O1" s="9"/>
      <c r="P1" s="9"/>
      <c r="Q1" s="9"/>
      <c r="R1" s="9"/>
      <c r="S1" s="9"/>
    </row>
    <row r="2" ht="70" spans="1:19">
      <c r="A2" s="3" t="s">
        <v>26</v>
      </c>
      <c r="B2" s="4" t="s">
        <v>27</v>
      </c>
      <c r="C2" s="5" t="s">
        <v>28</v>
      </c>
      <c r="D2" s="6" t="s">
        <v>29</v>
      </c>
      <c r="E2" s="6" t="s">
        <v>30</v>
      </c>
      <c r="F2" s="6" t="s">
        <v>31</v>
      </c>
      <c r="G2" s="6" t="s">
        <v>32</v>
      </c>
      <c r="H2" s="6" t="s">
        <v>33</v>
      </c>
      <c r="I2" s="6" t="s">
        <v>34</v>
      </c>
      <c r="J2" s="6" t="s">
        <v>35</v>
      </c>
      <c r="K2" s="6" t="s">
        <v>36</v>
      </c>
      <c r="L2" s="6" t="s">
        <v>37</v>
      </c>
      <c r="M2" s="10" t="s">
        <v>38</v>
      </c>
      <c r="N2" s="10" t="s">
        <v>39</v>
      </c>
      <c r="O2" s="11" t="s">
        <v>40</v>
      </c>
      <c r="P2" s="11" t="s">
        <v>41</v>
      </c>
      <c r="Q2" s="11" t="s">
        <v>42</v>
      </c>
      <c r="R2" s="10" t="s">
        <v>43</v>
      </c>
      <c r="S2" s="15" t="s">
        <v>44</v>
      </c>
    </row>
    <row r="3" spans="1:19">
      <c r="A3" s="2" t="s">
        <v>56</v>
      </c>
      <c r="B3" s="2">
        <v>29</v>
      </c>
      <c r="C3" s="2">
        <f>SUM(B3:B4)</f>
        <v>57</v>
      </c>
      <c r="D3" s="2">
        <f>C3/C9</f>
        <v>0.387755102040816</v>
      </c>
      <c r="E3" s="2">
        <f>D3*E9</f>
        <v>3.10204081632653</v>
      </c>
      <c r="F3" s="2">
        <f>D3*F9</f>
        <v>5.81632653061224</v>
      </c>
      <c r="G3" s="2">
        <f>D3*G9</f>
        <v>8.53061224489796</v>
      </c>
      <c r="H3" s="2">
        <v>1</v>
      </c>
      <c r="I3" s="2">
        <v>3</v>
      </c>
      <c r="J3" s="2">
        <v>4</v>
      </c>
      <c r="K3" s="2">
        <f t="shared" ref="K3:K8" si="0">SUM(H3:J3)</f>
        <v>8</v>
      </c>
      <c r="L3" s="2">
        <f t="shared" ref="L3:L8" si="1">B3*0.3</f>
        <v>8.7</v>
      </c>
      <c r="M3" s="2">
        <v>1</v>
      </c>
      <c r="N3" s="12">
        <v>2</v>
      </c>
      <c r="O3" s="2">
        <v>1</v>
      </c>
      <c r="P3" s="2">
        <v>0</v>
      </c>
      <c r="Q3" s="2">
        <v>0</v>
      </c>
      <c r="R3" s="12">
        <v>0</v>
      </c>
      <c r="S3" s="16"/>
    </row>
    <row r="4" spans="1:19">
      <c r="A4" s="2" t="s">
        <v>57</v>
      </c>
      <c r="B4" s="2">
        <v>28</v>
      </c>
      <c r="C4" s="2"/>
      <c r="D4" s="2"/>
      <c r="E4" s="2"/>
      <c r="F4" s="2"/>
      <c r="G4" s="2"/>
      <c r="H4" s="2">
        <v>1</v>
      </c>
      <c r="I4" s="2">
        <v>3</v>
      </c>
      <c r="J4" s="2">
        <v>4</v>
      </c>
      <c r="K4" s="2">
        <f t="shared" si="0"/>
        <v>8</v>
      </c>
      <c r="L4" s="2">
        <f t="shared" si="1"/>
        <v>8.4</v>
      </c>
      <c r="M4" s="2"/>
      <c r="N4" s="13"/>
      <c r="O4" s="2"/>
      <c r="P4" s="2"/>
      <c r="Q4" s="2"/>
      <c r="R4" s="13"/>
      <c r="S4" s="16"/>
    </row>
    <row r="5" spans="1:19">
      <c r="A5" s="2" t="s">
        <v>48</v>
      </c>
      <c r="B5" s="2">
        <v>21</v>
      </c>
      <c r="C5" s="2">
        <f>SUM(B5:B8)</f>
        <v>90</v>
      </c>
      <c r="D5" s="2">
        <f>C5/C9</f>
        <v>0.612244897959184</v>
      </c>
      <c r="E5" s="2">
        <f>D5*E9</f>
        <v>4.89795918367347</v>
      </c>
      <c r="F5" s="2">
        <f>D5*F9</f>
        <v>9.18367346938776</v>
      </c>
      <c r="G5" s="2">
        <f>D5*G9</f>
        <v>13.469387755102</v>
      </c>
      <c r="H5" s="2">
        <v>1</v>
      </c>
      <c r="I5" s="2">
        <v>2</v>
      </c>
      <c r="J5" s="2">
        <v>3</v>
      </c>
      <c r="K5" s="2">
        <f t="shared" si="0"/>
        <v>6</v>
      </c>
      <c r="L5" s="2">
        <f t="shared" si="1"/>
        <v>6.3</v>
      </c>
      <c r="M5" s="2">
        <v>1</v>
      </c>
      <c r="N5" s="12">
        <v>4</v>
      </c>
      <c r="O5" s="2">
        <v>1</v>
      </c>
      <c r="P5" s="2">
        <v>1</v>
      </c>
      <c r="Q5" s="2">
        <v>2</v>
      </c>
      <c r="R5" s="13"/>
      <c r="S5" s="16"/>
    </row>
    <row r="6" spans="1:19">
      <c r="A6" s="2" t="s">
        <v>49</v>
      </c>
      <c r="B6" s="2">
        <v>24</v>
      </c>
      <c r="C6" s="2"/>
      <c r="D6" s="2"/>
      <c r="E6" s="2"/>
      <c r="F6" s="2"/>
      <c r="G6" s="2"/>
      <c r="H6" s="2">
        <v>1</v>
      </c>
      <c r="I6" s="2">
        <v>2</v>
      </c>
      <c r="J6" s="2">
        <v>3</v>
      </c>
      <c r="K6" s="2">
        <f t="shared" si="0"/>
        <v>6</v>
      </c>
      <c r="L6" s="2">
        <f t="shared" si="1"/>
        <v>7.2</v>
      </c>
      <c r="M6" s="2"/>
      <c r="N6" s="13"/>
      <c r="O6" s="2"/>
      <c r="P6" s="2"/>
      <c r="Q6" s="2"/>
      <c r="R6" s="13"/>
      <c r="S6" s="16"/>
    </row>
    <row r="7" spans="1:19">
      <c r="A7" s="2" t="s">
        <v>50</v>
      </c>
      <c r="B7" s="2">
        <v>28</v>
      </c>
      <c r="C7" s="2"/>
      <c r="D7" s="2"/>
      <c r="E7" s="2"/>
      <c r="F7" s="2"/>
      <c r="G7" s="2"/>
      <c r="H7" s="2">
        <v>1</v>
      </c>
      <c r="I7" s="2">
        <v>3</v>
      </c>
      <c r="J7" s="2">
        <v>4</v>
      </c>
      <c r="K7" s="2">
        <f t="shared" si="0"/>
        <v>8</v>
      </c>
      <c r="L7" s="2">
        <f t="shared" si="1"/>
        <v>8.4</v>
      </c>
      <c r="M7" s="2"/>
      <c r="N7" s="13"/>
      <c r="O7" s="2"/>
      <c r="P7" s="2"/>
      <c r="Q7" s="2"/>
      <c r="R7" s="13"/>
      <c r="S7" s="16"/>
    </row>
    <row r="8" spans="1:19">
      <c r="A8" s="2" t="s">
        <v>51</v>
      </c>
      <c r="B8" s="2">
        <v>17</v>
      </c>
      <c r="C8" s="2"/>
      <c r="D8" s="2"/>
      <c r="E8" s="2"/>
      <c r="F8" s="2"/>
      <c r="G8" s="2"/>
      <c r="H8" s="2">
        <v>1</v>
      </c>
      <c r="I8" s="2">
        <v>1</v>
      </c>
      <c r="J8" s="2">
        <v>2</v>
      </c>
      <c r="K8" s="2">
        <f t="shared" si="0"/>
        <v>4</v>
      </c>
      <c r="L8" s="2">
        <f t="shared" si="1"/>
        <v>5.1</v>
      </c>
      <c r="M8" s="2"/>
      <c r="N8" s="14"/>
      <c r="O8" s="2"/>
      <c r="P8" s="2"/>
      <c r="Q8" s="2"/>
      <c r="R8" s="14"/>
      <c r="S8" s="16"/>
    </row>
    <row r="9" spans="1:19">
      <c r="A9" s="2" t="s">
        <v>52</v>
      </c>
      <c r="B9" s="2">
        <f>SUM(B3:B8)</f>
        <v>147</v>
      </c>
      <c r="C9" s="2">
        <f>SUM(C3:C8)</f>
        <v>147</v>
      </c>
      <c r="D9" s="2">
        <f t="shared" ref="D9:L9" si="2">SUM(D3:D8)</f>
        <v>1</v>
      </c>
      <c r="E9" s="2">
        <v>8</v>
      </c>
      <c r="F9" s="2">
        <v>15</v>
      </c>
      <c r="G9" s="2">
        <v>22</v>
      </c>
      <c r="H9" s="2">
        <f t="shared" si="2"/>
        <v>6</v>
      </c>
      <c r="I9" s="2">
        <f t="shared" si="2"/>
        <v>14</v>
      </c>
      <c r="J9" s="2">
        <f t="shared" si="2"/>
        <v>20</v>
      </c>
      <c r="K9" s="2">
        <f t="shared" si="2"/>
        <v>40</v>
      </c>
      <c r="L9" s="2">
        <f t="shared" si="2"/>
        <v>44.1</v>
      </c>
      <c r="M9" s="2">
        <v>2</v>
      </c>
      <c r="N9" s="2">
        <v>6</v>
      </c>
      <c r="O9" s="2">
        <v>2</v>
      </c>
      <c r="P9" s="2">
        <v>1</v>
      </c>
      <c r="Q9" s="2">
        <v>2</v>
      </c>
      <c r="R9" s="2">
        <v>0</v>
      </c>
      <c r="S9" s="16"/>
    </row>
    <row r="12" spans="2:3">
      <c r="B12" s="7"/>
      <c r="C12" s="8"/>
    </row>
    <row r="13" spans="2:3">
      <c r="B13" s="7"/>
      <c r="C13" s="8"/>
    </row>
    <row r="14" spans="2:3">
      <c r="B14" s="7"/>
      <c r="C14" s="8"/>
    </row>
    <row r="15" spans="2:3">
      <c r="B15" s="7"/>
      <c r="C15" s="8"/>
    </row>
    <row r="16" spans="2:3">
      <c r="B16" s="7"/>
      <c r="C16" s="8"/>
    </row>
    <row r="17" spans="2:3">
      <c r="B17" s="7"/>
      <c r="C17" s="8"/>
    </row>
  </sheetData>
  <mergeCells count="22">
    <mergeCell ref="A1:L1"/>
    <mergeCell ref="C3:C4"/>
    <mergeCell ref="C5:C8"/>
    <mergeCell ref="D3:D4"/>
    <mergeCell ref="D5:D8"/>
    <mergeCell ref="E3:E4"/>
    <mergeCell ref="E5:E8"/>
    <mergeCell ref="F3:F4"/>
    <mergeCell ref="F5:F8"/>
    <mergeCell ref="G3:G4"/>
    <mergeCell ref="G5:G8"/>
    <mergeCell ref="M3:M4"/>
    <mergeCell ref="M5:M8"/>
    <mergeCell ref="N3:N4"/>
    <mergeCell ref="N5:N8"/>
    <mergeCell ref="O3:O4"/>
    <mergeCell ref="O5:O8"/>
    <mergeCell ref="P3:P4"/>
    <mergeCell ref="P5:P8"/>
    <mergeCell ref="Q3:Q4"/>
    <mergeCell ref="Q5:Q8"/>
    <mergeCell ref="R3:R8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2020-2021学年本科生奖学金名额</vt:lpstr>
      <vt:lpstr>18</vt:lpstr>
      <vt:lpstr>19</vt:lpstr>
      <vt:lpstr>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学工部-林仪</dc:creator>
  <cp:lastModifiedBy>南有乔木</cp:lastModifiedBy>
  <dcterms:created xsi:type="dcterms:W3CDTF">2021-09-14T08:48:00Z</dcterms:created>
  <dcterms:modified xsi:type="dcterms:W3CDTF">2021-09-27T10:10:59Z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03468C30B1FC4F8EA0022ACDCA9ED371</vt:lpwstr>
  </property>
  <property fmtid="{D5CDD505-2E9C-101B-9397-08002B2CF9AE}" pid="3" name="KSOProductBuildVer">
    <vt:lpwstr>2052-11.1.0.10938</vt:lpwstr>
  </property>
</Properties>
</file>